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kar\Documents\my document\NAAC\Final Report\1st proof ssr and aqar\SSR\templates\CRITERION 2\"/>
    </mc:Choice>
  </mc:AlternateContent>
  <xr:revisionPtr revIDLastSave="0" documentId="13_ncr:1_{4D75E2F2-A5DF-4C41-A6F7-7D666202095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.1.2" sheetId="1" r:id="rId1"/>
  </sheets>
  <definedNames>
    <definedName name="_xlnm.Print_Area" localSheetId="0">'2.1.2'!$A$1:$N$10</definedName>
  </definedNames>
  <calcPr calcId="181029" calcMode="manual"/>
</workbook>
</file>

<file path=xl/calcChain.xml><?xml version="1.0" encoding="utf-8"?>
<calcChain xmlns="http://schemas.openxmlformats.org/spreadsheetml/2006/main">
  <c r="N7" i="1" l="1"/>
  <c r="N6" i="1"/>
  <c r="N5" i="1"/>
  <c r="N4" i="1"/>
  <c r="L8" i="1"/>
  <c r="N8" i="1" s="1"/>
  <c r="L5" i="1"/>
  <c r="L6" i="1"/>
  <c r="L7" i="1"/>
  <c r="L4" i="1"/>
  <c r="M8" i="1" l="1"/>
  <c r="E7" i="1"/>
  <c r="E6" i="1"/>
  <c r="E5" i="1"/>
  <c r="E4" i="1"/>
</calcChain>
</file>

<file path=xl/sharedStrings.xml><?xml version="1.0" encoding="utf-8"?>
<sst xmlns="http://schemas.openxmlformats.org/spreadsheetml/2006/main" count="23" uniqueCount="18">
  <si>
    <t>2.1.2  Average percentage of seats filled against seats reserved for various categories (SC, ST, OBC, Divyangjan, etc. as per applicable reservation policy) during the last five years
( exclusive of supernumerary seats)   (20)</t>
  </si>
  <si>
    <t>Year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</si>
  <si>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</si>
  <si>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</si>
  <si>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</si>
  <si>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</si>
  <si>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</si>
  <si>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</si>
  <si>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</si>
  <si>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* In case of Minority Institutions, the column Others may be used and the status of reservation for minorities specified along with supporting documents.</t>
  </si>
  <si>
    <t>TOTAL ADMISSIONS</t>
  </si>
  <si>
    <t>TOTAL SANCTIONED STRENGTH</t>
  </si>
  <si>
    <t>2015-16</t>
  </si>
  <si>
    <t>2016-17</t>
  </si>
  <si>
    <t>2017-18</t>
  </si>
  <si>
    <t>2018-19</t>
  </si>
  <si>
    <t>2019-20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</si>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</sst>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/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view="pageBreakPreview" zoomScale="145" zoomScaleNormal="100" zoomScaleSheetLayoutView="145" workbookViewId="0">
      <selection activeCell="N10" sqref="N10"/>
    </sheetView>
  </sheetViews>
  <sheetFormatPr defaultColWidth="30.5703125" defaultRowHeight="15" x14ac:dyDescent="0.25"/>
  <cols>
    <col min="1" max="1" width="12.7109375" customWidth="1"/>
    <col min="2" max="2" width="5.42578125" customWidth="1"/>
    <col min="3" max="3" width="6.85546875" customWidth="1"/>
    <col min="4" max="4" width="7.85546875" customWidth="1"/>
    <col min="5" max="5" width="8.28515625" customWidth="1"/>
    <col min="6" max="6" width="10.42578125" customWidth="1"/>
    <col min="7" max="7" width="6.7109375" customWidth="1"/>
    <col min="8" max="8" width="5.7109375" customWidth="1"/>
    <col min="9" max="9" width="8.140625" customWidth="1"/>
    <col min="10" max="10" width="5.140625" customWidth="1"/>
    <col min="11" max="11" width="6.85546875" customWidth="1"/>
    <col min="12" max="12" width="14.140625" customWidth="1"/>
    <col min="13" max="13" width="18.28515625" customWidth="1"/>
    <col min="14" max="14" width="16.42578125" customWidth="1"/>
  </cols>
  <sheetData>
    <row r="1" spans="1:14" ht="57.7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4" ht="53.25" customHeight="1" x14ac:dyDescent="0.25">
      <c r="A2" s="1" t="s">
        <v>1</v>
      </c>
      <c r="B2" s="8" t="s">
        <v>2</v>
      </c>
      <c r="C2" s="8"/>
      <c r="D2" s="8"/>
      <c r="E2" s="8"/>
      <c r="F2" s="8"/>
      <c r="G2" s="8" t="s">
        <v>3</v>
      </c>
      <c r="H2" s="8"/>
      <c r="I2" s="8"/>
      <c r="J2" s="8"/>
      <c r="K2" s="8"/>
      <c r="L2" s="2"/>
      <c r="M2" s="2"/>
      <c r="N2" s="2"/>
    </row>
    <row r="3" spans="1:14" s="4" customFormat="1" ht="45" x14ac:dyDescent="0.25">
      <c r="A3" s="3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10</v>
      </c>
      <c r="M3" s="3" t="s">
        <v>11</v>
      </c>
      <c r="N3" s="5" t="s">
        <v>17</v>
      </c>
    </row>
    <row r="4" spans="1:14" x14ac:dyDescent="0.25">
      <c r="A4" s="2" t="s">
        <v>12</v>
      </c>
      <c r="B4" s="2">
        <v>372</v>
      </c>
      <c r="C4" s="2">
        <v>0</v>
      </c>
      <c r="D4" s="2">
        <v>501</v>
      </c>
      <c r="E4" s="2">
        <f>928+327</f>
        <v>1255</v>
      </c>
      <c r="F4" s="2">
        <v>55</v>
      </c>
      <c r="G4" s="2">
        <v>369</v>
      </c>
      <c r="H4" s="2">
        <v>0</v>
      </c>
      <c r="I4" s="2">
        <v>501</v>
      </c>
      <c r="J4" s="2">
        <v>948</v>
      </c>
      <c r="K4" s="2">
        <v>0</v>
      </c>
      <c r="L4" s="2">
        <f>SUM(G4:K4)</f>
        <v>1818</v>
      </c>
      <c r="M4" s="2">
        <v>2183</v>
      </c>
      <c r="N4" s="6">
        <f>L4/M4*100</f>
        <v>83.279890059551079</v>
      </c>
    </row>
    <row r="5" spans="1:14" x14ac:dyDescent="0.25">
      <c r="A5" s="2" t="s">
        <v>13</v>
      </c>
      <c r="B5" s="2">
        <v>390</v>
      </c>
      <c r="C5" s="2">
        <v>0</v>
      </c>
      <c r="D5" s="2">
        <v>524</v>
      </c>
      <c r="E5" s="2">
        <f>972+343</f>
        <v>1315</v>
      </c>
      <c r="F5" s="2">
        <v>58</v>
      </c>
      <c r="G5" s="2">
        <v>377</v>
      </c>
      <c r="H5" s="2">
        <v>0</v>
      </c>
      <c r="I5" s="2">
        <v>524</v>
      </c>
      <c r="J5" s="2">
        <v>988</v>
      </c>
      <c r="K5" s="2">
        <v>0</v>
      </c>
      <c r="L5" s="2">
        <f t="shared" ref="L5:L8" si="0">SUM(G5:K5)</f>
        <v>1889</v>
      </c>
      <c r="M5" s="2">
        <v>2287</v>
      </c>
      <c r="N5" s="6">
        <f>L5/M5*100</f>
        <v>82.597289024923484</v>
      </c>
    </row>
    <row r="6" spans="1:14" x14ac:dyDescent="0.25">
      <c r="A6" s="2" t="s">
        <v>14</v>
      </c>
      <c r="B6" s="2">
        <v>352</v>
      </c>
      <c r="C6" s="2">
        <v>0</v>
      </c>
      <c r="D6" s="2">
        <v>475</v>
      </c>
      <c r="E6" s="2">
        <f>880+310</f>
        <v>1190</v>
      </c>
      <c r="F6" s="2">
        <v>53</v>
      </c>
      <c r="G6" s="2">
        <v>352</v>
      </c>
      <c r="H6" s="2">
        <v>0</v>
      </c>
      <c r="I6" s="2">
        <v>475</v>
      </c>
      <c r="J6" s="2">
        <v>987</v>
      </c>
      <c r="K6" s="2">
        <v>0</v>
      </c>
      <c r="L6" s="2">
        <f t="shared" si="0"/>
        <v>1814</v>
      </c>
      <c r="M6" s="2">
        <v>2130</v>
      </c>
      <c r="N6" s="6">
        <f>L6/M6*100</f>
        <v>85.164319248826288</v>
      </c>
    </row>
    <row r="7" spans="1:14" x14ac:dyDescent="0.25">
      <c r="A7" s="2" t="s">
        <v>15</v>
      </c>
      <c r="B7" s="2">
        <v>340</v>
      </c>
      <c r="C7" s="2">
        <v>0</v>
      </c>
      <c r="D7" s="2">
        <v>456</v>
      </c>
      <c r="E7" s="2">
        <f>845+298</f>
        <v>1143</v>
      </c>
      <c r="F7" s="2">
        <v>51</v>
      </c>
      <c r="G7" s="2">
        <v>340</v>
      </c>
      <c r="H7" s="2">
        <v>0</v>
      </c>
      <c r="I7" s="2">
        <v>456</v>
      </c>
      <c r="J7" s="2">
        <v>1056</v>
      </c>
      <c r="K7" s="2">
        <v>0</v>
      </c>
      <c r="L7" s="2">
        <f t="shared" si="0"/>
        <v>1852</v>
      </c>
      <c r="M7" s="2">
        <v>1990</v>
      </c>
      <c r="N7" s="6">
        <f>L7/M7*100</f>
        <v>93.065326633165839</v>
      </c>
    </row>
    <row r="8" spans="1:14" x14ac:dyDescent="0.25">
      <c r="A8" s="2" t="s">
        <v>16</v>
      </c>
      <c r="B8" s="2">
        <v>345</v>
      </c>
      <c r="C8" s="2">
        <v>0</v>
      </c>
      <c r="D8" s="2">
        <v>463</v>
      </c>
      <c r="E8" s="2">
        <v>1160</v>
      </c>
      <c r="F8" s="2">
        <v>52</v>
      </c>
      <c r="G8" s="2">
        <v>345</v>
      </c>
      <c r="H8" s="2">
        <v>0</v>
      </c>
      <c r="I8" s="2">
        <v>463</v>
      </c>
      <c r="J8" s="2">
        <v>1049</v>
      </c>
      <c r="K8" s="2">
        <v>17</v>
      </c>
      <c r="L8" s="2">
        <f>SUM(G8:K8)</f>
        <v>1874</v>
      </c>
      <c r="M8" s="2">
        <f>SUM(B8:F8)</f>
        <v>2020</v>
      </c>
      <c r="N8" s="6">
        <f>L8/M8*100</f>
        <v>92.772277227722782</v>
      </c>
    </row>
    <row r="9" spans="1:14" x14ac:dyDescent="0.25">
      <c r="A9" t="s">
        <v>9</v>
      </c>
    </row>
  </sheetData>
  <mergeCells count="3">
    <mergeCell ref="A1:K1"/>
    <mergeCell ref="B2:F2"/>
    <mergeCell ref="G2:K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2.1.2</vt:lpstr>
      <vt:lpstr>'2.1.2'!Print_Area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gckar</cp:lastModifiedBy>
  <cp:lastPrinted>2020-12-03T08:30:10Z</cp:lastPrinted>
  <dcterms:created xsi:type="dcterms:W3CDTF">2019-10-03T04:20:26Z</dcterms:created>
  <dcterms:modified xsi:type="dcterms:W3CDTF">2020-12-04T06:55:26Z</dcterms:modified>
</cp:coreProperties>
</file>